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435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12" i="1"/>
  <c r="G13" i="1"/>
  <c r="G14" i="1"/>
  <c r="G15" i="1"/>
  <c r="G16" i="1"/>
  <c r="G17" i="1"/>
  <c r="G18" i="1"/>
  <c r="G19" i="1"/>
  <c r="G20" i="1"/>
  <c r="G21" i="1"/>
  <c r="G12" i="1"/>
  <c r="G22" i="1" l="1"/>
</calcChain>
</file>

<file path=xl/sharedStrings.xml><?xml version="1.0" encoding="utf-8"?>
<sst xmlns="http://schemas.openxmlformats.org/spreadsheetml/2006/main" count="54" uniqueCount="39">
  <si>
    <t>The Alpheius Super Fund</t>
  </si>
  <si>
    <t>Investment</t>
  </si>
  <si>
    <t>Risk (A)</t>
  </si>
  <si>
    <t>Growth (B)</t>
  </si>
  <si>
    <t>Cons'tive (C)</t>
  </si>
  <si>
    <t>Bonus Date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</si>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</sst>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4"/>
      <color rgb="FF008000"/>
      <name val="Cambria"/>
      <family val="1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9" fontId="0" fillId="0" borderId="0" xfId="0" applyNumberFormat="1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F21" sqref="F21"/>
    </sheetView>
  </sheetViews>
  <sheetFormatPr defaultRowHeight="15" x14ac:dyDescent="0.25"/>
  <cols>
    <col min="1" max="1" width="11.140625" customWidth="1"/>
    <col min="2" max="2" width="10.855468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</cols>
  <sheetData>
    <row r="1" spans="1:8" ht="18" x14ac:dyDescent="0.25">
      <c r="A1" s="1" t="s">
        <v>0</v>
      </c>
    </row>
    <row r="2" spans="1:8" x14ac:dyDescent="0.25">
      <c r="A2" s="2"/>
      <c r="B2" s="2"/>
      <c r="C2" s="2"/>
      <c r="D2" s="8" t="s">
        <v>1</v>
      </c>
      <c r="E2" s="8" t="s">
        <v>2</v>
      </c>
      <c r="F2" s="8" t="s">
        <v>3</v>
      </c>
      <c r="G2" s="8" t="s">
        <v>4</v>
      </c>
      <c r="H2" s="2"/>
    </row>
    <row r="3" spans="1:8" x14ac:dyDescent="0.25">
      <c r="A3" s="7" t="s">
        <v>5</v>
      </c>
      <c r="B3" s="3">
        <v>35976</v>
      </c>
      <c r="C3" s="2"/>
      <c r="D3" s="4">
        <v>1000</v>
      </c>
      <c r="E3" s="5">
        <v>0.03</v>
      </c>
      <c r="F3" s="5">
        <v>0.02</v>
      </c>
      <c r="G3" s="5">
        <v>0.01</v>
      </c>
      <c r="H3" s="2"/>
    </row>
    <row r="4" spans="1:8" x14ac:dyDescent="0.25">
      <c r="A4" s="2"/>
      <c r="B4" s="2"/>
      <c r="C4" s="2"/>
      <c r="D4" s="4">
        <v>5000</v>
      </c>
      <c r="E4" s="5">
        <v>0.04</v>
      </c>
      <c r="F4" s="5">
        <v>0.03</v>
      </c>
      <c r="G4" s="5">
        <v>0.01</v>
      </c>
      <c r="H4" s="2"/>
    </row>
    <row r="5" spans="1:8" x14ac:dyDescent="0.25">
      <c r="A5" s="2"/>
      <c r="B5" s="2"/>
      <c r="C5" s="2"/>
      <c r="D5" s="4">
        <v>10000</v>
      </c>
      <c r="E5" s="5">
        <v>0.05</v>
      </c>
      <c r="F5" s="5">
        <v>0.04</v>
      </c>
      <c r="G5" s="5">
        <v>0.02</v>
      </c>
      <c r="H5" s="2"/>
    </row>
    <row r="6" spans="1:8" x14ac:dyDescent="0.25">
      <c r="A6" s="2"/>
      <c r="B6" s="2"/>
      <c r="C6" s="2"/>
      <c r="D6" s="4">
        <v>15000</v>
      </c>
      <c r="E6" s="5">
        <v>0.06</v>
      </c>
      <c r="F6" s="5">
        <v>0.05</v>
      </c>
      <c r="G6" s="5">
        <v>0.02</v>
      </c>
      <c r="H6" s="2"/>
    </row>
    <row r="7" spans="1:8" x14ac:dyDescent="0.25">
      <c r="A7" s="2"/>
      <c r="B7" s="2"/>
      <c r="C7" s="2"/>
      <c r="D7" s="4">
        <v>20000</v>
      </c>
      <c r="E7" s="5">
        <v>7.0000000000000007E-2</v>
      </c>
      <c r="F7" s="5">
        <v>0.06</v>
      </c>
      <c r="G7" s="5">
        <v>0.04</v>
      </c>
      <c r="H7" s="2"/>
    </row>
    <row r="8" spans="1:8" x14ac:dyDescent="0.25">
      <c r="A8" s="2"/>
      <c r="B8" s="2"/>
      <c r="C8" s="2"/>
      <c r="D8" s="4">
        <v>25000</v>
      </c>
      <c r="E8" s="5">
        <v>0.08</v>
      </c>
      <c r="F8" s="5">
        <v>0.08</v>
      </c>
      <c r="G8" s="5">
        <v>0.05</v>
      </c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7" t="s">
        <v>6</v>
      </c>
      <c r="B11" s="7" t="s">
        <v>7</v>
      </c>
      <c r="C11" s="7" t="s">
        <v>8</v>
      </c>
      <c r="D11" s="8" t="s">
        <v>9</v>
      </c>
      <c r="E11" s="8" t="s">
        <v>1</v>
      </c>
      <c r="F11" s="9" t="s">
        <v>10</v>
      </c>
      <c r="G11" s="8" t="s">
        <v>11</v>
      </c>
      <c r="H11" s="8" t="s">
        <v>38</v>
      </c>
    </row>
    <row r="12" spans="1:8" x14ac:dyDescent="0.25">
      <c r="A12" s="2" t="s">
        <v>12</v>
      </c>
      <c r="B12" s="2" t="s">
        <v>13</v>
      </c>
      <c r="C12" s="2" t="s">
        <v>14</v>
      </c>
      <c r="D12" s="3">
        <v>36295</v>
      </c>
      <c r="E12" s="4">
        <v>10000</v>
      </c>
      <c r="F12" s="6" t="s">
        <v>19</v>
      </c>
      <c r="G12" s="10">
        <f>E12*(VLOOKUP(E12,$D$3:$G$8,
IF(F12="A",2,
IF(F12="B",3,4)))
+IF(D12&lt;=$B$3,5%,0))</f>
        <v>500</v>
      </c>
      <c r="H12" s="2" t="str">
        <f>C12 &amp; " " &amp; B12 &amp;
" joined the fund on " &amp;
TEXT(D12,"dd/mm/yyyy") &amp;
" with an investment of " &amp;
TEXT(E12,"$#,##0") &amp;
". The dividend is now " &amp;
TEXT(G12,"$#,##0") &amp; "."</f>
        <v>Mr Kavana joined the fund on 15/05/1999 with an investment of $10,000. The dividend is now $500.</v>
      </c>
    </row>
    <row r="13" spans="1:8" x14ac:dyDescent="0.25">
      <c r="A13" s="2" t="s">
        <v>16</v>
      </c>
      <c r="B13" s="2" t="s">
        <v>17</v>
      </c>
      <c r="C13" s="2" t="s">
        <v>18</v>
      </c>
      <c r="D13" s="3">
        <v>35897</v>
      </c>
      <c r="E13" s="4">
        <v>12000</v>
      </c>
      <c r="F13" s="6" t="s">
        <v>29</v>
      </c>
      <c r="G13" s="10">
        <f t="shared" ref="G13:G21" si="0">E13*(VLOOKUP(E13,$D$3:$G$8,
IF(F13="A",2,
IF(F13="B",3,4)))
+IF(D13&lt;=$B$3,5%,0))</f>
        <v>1080</v>
      </c>
      <c r="H13" s="2" t="str">
        <f t="shared" ref="H13:H21" si="1">C13 &amp; " " &amp; B13 &amp;
" joined the fund on " &amp;
TEXT(D13,"dd/mm/yyyy") &amp;
" with an investment of " &amp;
TEXT(E13,"$#,##0") &amp;
". The dividend is now " &amp;
TEXT(G13,"$#,##0") &amp; "."</f>
        <v>Miss Dunn joined the fund on 12/04/1998 with an investment of $12,000. The dividend is now $1,080.</v>
      </c>
    </row>
    <row r="14" spans="1:8" x14ac:dyDescent="0.25">
      <c r="A14" s="2" t="s">
        <v>20</v>
      </c>
      <c r="B14" s="2" t="s">
        <v>21</v>
      </c>
      <c r="C14" s="2" t="s">
        <v>14</v>
      </c>
      <c r="D14" s="3">
        <v>35928</v>
      </c>
      <c r="E14" s="4">
        <v>3000</v>
      </c>
      <c r="F14" s="6" t="s">
        <v>19</v>
      </c>
      <c r="G14" s="10">
        <f t="shared" si="0"/>
        <v>240</v>
      </c>
      <c r="H14" s="2" t="str">
        <f t="shared" si="1"/>
        <v>Mr Nyguen joined the fund on 13/05/1998 with an investment of $3,000. The dividend is now $240.</v>
      </c>
    </row>
    <row r="15" spans="1:8" x14ac:dyDescent="0.25">
      <c r="A15" s="2" t="s">
        <v>22</v>
      </c>
      <c r="B15" s="2" t="s">
        <v>23</v>
      </c>
      <c r="C15" s="2" t="s">
        <v>14</v>
      </c>
      <c r="D15" s="3">
        <v>35807</v>
      </c>
      <c r="E15" s="4">
        <v>12500</v>
      </c>
      <c r="F15" s="6" t="s">
        <v>15</v>
      </c>
      <c r="G15" s="10">
        <f t="shared" si="0"/>
        <v>875.00000000000011</v>
      </c>
      <c r="H15" s="2" t="str">
        <f t="shared" si="1"/>
        <v>Mr Considine joined the fund on 12/01/1998 with an investment of $12,500. The dividend is now $875.</v>
      </c>
    </row>
    <row r="16" spans="1:8" x14ac:dyDescent="0.25">
      <c r="A16" s="2" t="s">
        <v>24</v>
      </c>
      <c r="B16" s="2" t="s">
        <v>25</v>
      </c>
      <c r="C16" s="2" t="s">
        <v>26</v>
      </c>
      <c r="D16" s="3">
        <v>35839</v>
      </c>
      <c r="E16" s="4">
        <v>4500</v>
      </c>
      <c r="F16" s="6" t="s">
        <v>19</v>
      </c>
      <c r="G16" s="10">
        <f t="shared" si="0"/>
        <v>360</v>
      </c>
      <c r="H16" s="2" t="str">
        <f t="shared" si="1"/>
        <v>Ms Jovanovski joined the fund on 13/02/1998 with an investment of $4,500. The dividend is now $360.</v>
      </c>
    </row>
    <row r="17" spans="1:8" x14ac:dyDescent="0.25">
      <c r="A17" s="2" t="s">
        <v>27</v>
      </c>
      <c r="B17" s="2" t="s">
        <v>28</v>
      </c>
      <c r="C17" s="2" t="s">
        <v>26</v>
      </c>
      <c r="D17" s="3">
        <v>36233</v>
      </c>
      <c r="E17" s="4">
        <v>2300</v>
      </c>
      <c r="F17" s="6" t="s">
        <v>29</v>
      </c>
      <c r="G17" s="10">
        <f t="shared" si="0"/>
        <v>46</v>
      </c>
      <c r="H17" s="2" t="str">
        <f t="shared" si="1"/>
        <v>Ms Beaumont joined the fund on 14/03/1999 with an investment of $2,300. The dividend is now $46.</v>
      </c>
    </row>
    <row r="18" spans="1:8" x14ac:dyDescent="0.25">
      <c r="A18" s="2" t="s">
        <v>30</v>
      </c>
      <c r="B18" s="2" t="s">
        <v>31</v>
      </c>
      <c r="C18" s="2" t="s">
        <v>14</v>
      </c>
      <c r="D18" s="3">
        <v>36231</v>
      </c>
      <c r="E18" s="4">
        <v>1200</v>
      </c>
      <c r="F18" s="6" t="s">
        <v>19</v>
      </c>
      <c r="G18" s="10">
        <f t="shared" si="0"/>
        <v>36</v>
      </c>
      <c r="H18" s="2" t="str">
        <f t="shared" si="1"/>
        <v>Mr Underwood joined the fund on 12/03/1999 with an investment of $1,200. The dividend is now $36.</v>
      </c>
    </row>
    <row r="19" spans="1:8" x14ac:dyDescent="0.25">
      <c r="A19" s="2" t="s">
        <v>32</v>
      </c>
      <c r="B19" s="2" t="s">
        <v>33</v>
      </c>
      <c r="C19" s="2" t="s">
        <v>26</v>
      </c>
      <c r="D19" s="3">
        <v>35855</v>
      </c>
      <c r="E19" s="4">
        <v>2300</v>
      </c>
      <c r="F19" s="6" t="s">
        <v>29</v>
      </c>
      <c r="G19" s="10">
        <f t="shared" si="0"/>
        <v>161.00000000000003</v>
      </c>
      <c r="H19" s="2" t="str">
        <f t="shared" si="1"/>
        <v>Ms Schenk joined the fund on 01/03/1998 with an investment of $2,300. The dividend is now $161.</v>
      </c>
    </row>
    <row r="20" spans="1:8" x14ac:dyDescent="0.25">
      <c r="A20" s="2" t="s">
        <v>34</v>
      </c>
      <c r="B20" s="2" t="s">
        <v>35</v>
      </c>
      <c r="C20" s="2" t="s">
        <v>18</v>
      </c>
      <c r="D20" s="3">
        <v>35849</v>
      </c>
      <c r="E20" s="4">
        <v>15000</v>
      </c>
      <c r="F20" s="6" t="s">
        <v>19</v>
      </c>
      <c r="G20" s="10">
        <f t="shared" si="0"/>
        <v>1650</v>
      </c>
      <c r="H20" s="2" t="str">
        <f t="shared" si="1"/>
        <v>Miss Perera joined the fund on 23/02/1998 with an investment of $15,000. The dividend is now $1,650.</v>
      </c>
    </row>
    <row r="21" spans="1:8" x14ac:dyDescent="0.25">
      <c r="A21" s="2" t="s">
        <v>36</v>
      </c>
      <c r="B21" s="2" t="s">
        <v>37</v>
      </c>
      <c r="C21" s="2" t="s">
        <v>26</v>
      </c>
      <c r="D21" s="3">
        <v>36181</v>
      </c>
      <c r="E21" s="4">
        <v>23000</v>
      </c>
      <c r="F21" s="6" t="s">
        <v>15</v>
      </c>
      <c r="G21" s="10">
        <f t="shared" si="0"/>
        <v>920</v>
      </c>
      <c r="H21" s="2" t="str">
        <f t="shared" si="1"/>
        <v>Ms Rasheed joined the fund on 21/01/1999 with an investment of $23,000. The dividend is now $920.</v>
      </c>
    </row>
    <row r="22" spans="1:8" x14ac:dyDescent="0.25">
      <c r="G22" s="11">
        <f>SUM(G12:G21)</f>
        <v>5868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2010-06-17T23:28:19Z</dcterms:created>
  <dcterms:modified xsi:type="dcterms:W3CDTF">2010-06-18T02:12:16Z</dcterms:modified>
</cp:coreProperties>
</file>